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/>
  <mc:AlternateContent xmlns:mc="http://schemas.openxmlformats.org/markup-compatibility/2006">
    <mc:Choice Requires="x15">
      <x15ac:absPath xmlns:x15ac="http://schemas.microsoft.com/office/spreadsheetml/2010/11/ac" url="C:\Users\Админ\Desktop\закупки\2024\жилье для детей-сирот\!РБ_долевое участие\ИКЗ 24 30261014128026101001 0143 001 4120 412\"/>
    </mc:Choice>
  </mc:AlternateContent>
  <xr:revisionPtr revIDLastSave="0" documentId="13_ncr:1_{5854482B-0DC8-47C5-A518-AA976B703CFA}" xr6:coauthVersionLast="45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Area" localSheetId="0">Лист1!$A$1:$O$23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1" l="1"/>
  <c r="O12" i="1" l="1"/>
  <c r="N12" i="1" l="1"/>
  <c r="L12" i="1" l="1"/>
  <c r="O13" i="1" l="1"/>
  <c r="E14" i="1" s="1"/>
</calcChain>
</file>

<file path=xl/sharedStrings.xml><?xml version="1.0" encoding="utf-8"?>
<sst xmlns="http://schemas.openxmlformats.org/spreadsheetml/2006/main" count="42" uniqueCount="38">
  <si>
    <t xml:space="preserve"> </t>
  </si>
  <si>
    <t>Характеристики объекта закупки</t>
  </si>
  <si>
    <t>№</t>
  </si>
  <si>
    <t>Наименование товара, услуги (работы)</t>
  </si>
  <si>
    <t>ОКПД2/КТРУ</t>
  </si>
  <si>
    <t>Единица измерения</t>
  </si>
  <si>
    <t>Среднее квадратичное отклонение</t>
  </si>
  <si>
    <t>Коэффициент вариации (%)</t>
  </si>
  <si>
    <t>НМЦК (рын)</t>
  </si>
  <si>
    <t>Итого:</t>
  </si>
  <si>
    <t>1</t>
  </si>
  <si>
    <t>Используемый метод определения НМЦК
с обоснованием:</t>
  </si>
  <si>
    <t>Метод сопоставимых рыночных цен (анализа рынка) является приоритетным для определения и обоснования начальной (максимальной) цены контракта, цены контракта, заключаемого с единственным поставщиком (подрядчиком, исполнителем) (в соответствии с п.6 ст.22 44-ФЗ)
Расчет выполнен в соответствии с Методическими рекомендациями, утвержденными приказом МЭР РФ от 02.10.2013 №567</t>
  </si>
  <si>
    <t>Средняя цена (руб.)</t>
  </si>
  <si>
    <t xml:space="preserve"> V - количество (объем) закупаемого товар</t>
  </si>
  <si>
    <t>n - количество значений, используемых в расчете</t>
  </si>
  <si>
    <t>Цена Цi - цена единицы товара  (руб.)</t>
  </si>
  <si>
    <t xml:space="preserve">Расчет НМЦК (рын) произведен по формуле:
V - количество (объем) закупаемого товара;
n - количество значений, используемых в расчете;
i - номер источника ценовой информации;
Цi - цена единицы товара, работы, услуги, представленная в источнике с номером i, скорректированная с учетом коэффициентов (индексов), применяемых для пересчета цен товаров, работ, услуг, с учетом различий в характеристиках товаров, коммерческих и (или) финансовых условий поставок товаров, выполнения работ, оказания услуг                        </t>
  </si>
  <si>
    <t>Значение коэффициентов вариации – менее 33%, следовательно, совокупность
цен принимается однородной.</t>
  </si>
  <si>
    <t>штука</t>
  </si>
  <si>
    <t>кол-во кв.метров согласно Описания объекта закупки</t>
  </si>
  <si>
    <t>i - номер источника ценовой информации*</t>
  </si>
  <si>
    <t xml:space="preserve">
41.20.10.110 	(Здания жилые общего назначения)</t>
  </si>
  <si>
    <t>Обоснование начальной (максимальной) цены контракта (далее - НМЦК)</t>
  </si>
  <si>
    <t>Согласно описания объекта закупки</t>
  </si>
  <si>
    <t>Приложение №2 к извещению о проведении запроса котировок в электронной форме</t>
  </si>
  <si>
    <t>Приобретение жилого помещения путем участия в долевом строительстве многоквартирного дома для обеспечения детей-сирот и детей, оставшихся без попечения родителей, лиц из их числа по договорам найма специализированных жилых помещений в муниципальном районе Ишимбайский район Республики Башкортостан</t>
  </si>
  <si>
    <t>33</t>
  </si>
  <si>
    <t xml:space="preserve">Источник №1 </t>
  </si>
  <si>
    <t xml:space="preserve">Источник № 2 </t>
  </si>
  <si>
    <t xml:space="preserve">Источник № 3 </t>
  </si>
  <si>
    <t>Дата подготовки обоснования НМЦК: 19.06.2024 г.</t>
  </si>
  <si>
    <t>На основании проведенного анализа рынка и расчетов, НМЦК составляет:</t>
  </si>
  <si>
    <t>рублей</t>
  </si>
  <si>
    <t>Заместитель главы администрации</t>
  </si>
  <si>
    <t>по строительству, жилищно-коммунальному</t>
  </si>
  <si>
    <t>хозяйству и инфраструктурному развитию</t>
  </si>
  <si>
    <t>Р.У. Юлгутлин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</si>
</sst>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#########"/>
    <numFmt numFmtId="165" formatCode="#,##0.00\ _₽"/>
  </numFmts>
  <fonts count="17" x14ac:knownFonts="1">
    <font>
      <sz val="11"/>
      <color rgb="FF000000"/>
      <name val="Calibri"/>
      <charset val="204"/>
    </font>
    <font>
      <sz val="11"/>
      <color rgb="FF000000"/>
      <name val="Times New Roman"/>
      <charset val="204"/>
    </font>
    <font>
      <sz val="8"/>
      <color rgb="FF000000"/>
      <name val="Times New Roman"/>
      <charset val="204"/>
    </font>
    <font>
      <sz val="16"/>
      <color rgb="FF000000"/>
      <name val="Times New Roman"/>
      <charset val="204"/>
    </font>
    <font>
      <sz val="10"/>
      <color rgb="FF000000"/>
      <name val="Times New Roman"/>
      <charset val="204"/>
    </font>
    <font>
      <sz val="10"/>
      <name val="Times New Roman"/>
      <charset val="204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8"/>
      <name val="Calibri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 applyAlignment="0"/>
  </cellStyleXfs>
  <cellXfs count="80">
    <xf numFmtId="0" fontId="0" fillId="0" borderId="0" xfId="0"/>
    <xf numFmtId="2" fontId="0" fillId="0" borderId="0" xfId="0" applyNumberFormat="1"/>
    <xf numFmtId="0" fontId="1" fillId="0" borderId="0" xfId="0" applyFont="1"/>
    <xf numFmtId="2" fontId="2" fillId="0" borderId="0" xfId="0" applyNumberFormat="1" applyFont="1" applyAlignment="1">
      <alignment vertical="top" wrapText="1"/>
    </xf>
    <xf numFmtId="2" fontId="1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2" fontId="1" fillId="0" borderId="7" xfId="0" applyNumberFormat="1" applyFont="1" applyBorder="1"/>
    <xf numFmtId="2" fontId="1" fillId="0" borderId="0" xfId="0" applyNumberFormat="1" applyFont="1" applyBorder="1"/>
    <xf numFmtId="49" fontId="4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9" fontId="7" fillId="0" borderId="4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2" fontId="9" fillId="0" borderId="10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1" fillId="0" borderId="10" xfId="0" applyNumberFormat="1" applyFont="1" applyBorder="1" applyAlignment="1">
      <alignment horizontal="center" vertical="center"/>
    </xf>
    <xf numFmtId="2" fontId="10" fillId="0" borderId="10" xfId="0" applyNumberFormat="1" applyFont="1" applyBorder="1" applyAlignment="1">
      <alignment wrapText="1"/>
    </xf>
    <xf numFmtId="4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2" fillId="0" borderId="0" xfId="0" applyFont="1" applyBorder="1" applyAlignment="1">
      <alignment vertical="center" wrapText="1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vertical="center" wrapText="1"/>
    </xf>
    <xf numFmtId="2" fontId="12" fillId="0" borderId="0" xfId="0" applyNumberFormat="1" applyFont="1"/>
    <xf numFmtId="0" fontId="14" fillId="0" borderId="0" xfId="0" applyFont="1"/>
    <xf numFmtId="2" fontId="13" fillId="0" borderId="0" xfId="0" applyNumberFormat="1" applyFont="1"/>
    <xf numFmtId="0" fontId="4" fillId="0" borderId="6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164" fontId="12" fillId="0" borderId="6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5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2" fontId="6" fillId="0" borderId="0" xfId="0" applyNumberFormat="1" applyFont="1" applyFill="1" applyAlignment="1">
      <alignment horizontal="left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16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2" fontId="7" fillId="0" borderId="11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6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429895</xdr:colOff>
      <xdr:row>7</xdr:row>
      <xdr:rowOff>182245</xdr:rowOff>
    </xdr:from>
    <xdr:to>
      <xdr:col>2</xdr:col>
      <xdr:colOff>128270</xdr:colOff>
      <xdr:row>7</xdr:row>
      <xdr:rowOff>802005</xdr:rowOff>
    </xdr:to>
    <xdr:pic>
      <xdr:nvPicPr>
        <xdr:cNvPr id="2" name="Изображение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9895" y="2923540"/>
          <a:ext cx="1612900" cy="6197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14</xdr:col>
      <xdr:colOff>219075</xdr:colOff>
      <xdr:row>10</xdr:row>
      <xdr:rowOff>85725</xdr:rowOff>
    </xdr:from>
    <xdr:to>
      <xdr:col>14</xdr:col>
      <xdr:colOff>1619885</xdr:colOff>
      <xdr:row>10</xdr:row>
      <xdr:rowOff>614045</xdr:rowOff>
    </xdr:to>
    <xdr:pic>
      <xdr:nvPicPr>
        <xdr:cNvPr id="3" name="Изображение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386000" y="4770120"/>
          <a:ext cx="1400810" cy="528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11</xdr:col>
      <xdr:colOff>152400</xdr:colOff>
      <xdr:row>10</xdr:row>
      <xdr:rowOff>57150</xdr:rowOff>
    </xdr:from>
    <xdr:to>
      <xdr:col>11</xdr:col>
      <xdr:colOff>1276350</xdr:colOff>
      <xdr:row>10</xdr:row>
      <xdr:rowOff>592455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30150" y="5314950"/>
          <a:ext cx="1123950" cy="53530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12</xdr:col>
      <xdr:colOff>180976</xdr:colOff>
      <xdr:row>10</xdr:row>
      <xdr:rowOff>152399</xdr:rowOff>
    </xdr:from>
    <xdr:to>
      <xdr:col>12</xdr:col>
      <xdr:colOff>1381126</xdr:colOff>
      <xdr:row>10</xdr:row>
      <xdr:rowOff>608964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804725" y="4836160"/>
          <a:ext cx="1200150" cy="45656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2"/>
  <sheetViews>
    <sheetView tabSelected="1" view="pageBreakPreview" topLeftCell="A13" zoomScale="87" zoomScaleNormal="87" zoomScaleSheetLayoutView="87" workbookViewId="0">
      <selection activeCell="F22" sqref="F22"/>
    </sheetView>
  </sheetViews>
  <sheetFormatPr defaultColWidth="9" defaultRowHeight="15" x14ac:dyDescent="0.25"/>
  <cols>
    <col min="1" max="1" width="7.85546875" customWidth="1"/>
    <col min="2" max="2" width="20.85546875" customWidth="1"/>
    <col min="3" max="3" width="17.85546875" customWidth="1"/>
    <col min="4" max="4" width="31.28515625" customWidth="1"/>
    <col min="5" max="5" width="16.85546875" customWidth="1"/>
    <col min="6" max="6" width="10.140625" customWidth="1"/>
    <col min="7" max="8" width="13.140625" customWidth="1"/>
    <col min="9" max="11" width="22" style="1" customWidth="1"/>
    <col min="12" max="12" width="20.5703125" style="1" customWidth="1"/>
    <col min="13" max="13" width="23" style="1" customWidth="1"/>
    <col min="14" max="14" width="23.7109375" style="1" customWidth="1"/>
    <col min="15" max="15" width="27.7109375" customWidth="1"/>
    <col min="16" max="16" width="18.42578125" customWidth="1"/>
    <col min="17" max="1010" width="9.140625" customWidth="1"/>
  </cols>
  <sheetData>
    <row r="1" spans="1:17" ht="39.75" customHeight="1" x14ac:dyDescent="0.3">
      <c r="A1" s="2" t="s">
        <v>0</v>
      </c>
      <c r="B1" s="2"/>
      <c r="C1" s="2"/>
      <c r="D1" s="2"/>
      <c r="E1" s="2"/>
      <c r="F1" s="2"/>
      <c r="G1" s="2"/>
      <c r="H1" s="2"/>
      <c r="I1" s="3"/>
      <c r="J1" s="52" t="s">
        <v>25</v>
      </c>
      <c r="K1" s="52"/>
      <c r="L1" s="52"/>
      <c r="M1" s="52"/>
      <c r="N1" s="52"/>
      <c r="O1" s="52"/>
    </row>
    <row r="2" spans="1:17" ht="15" customHeight="1" x14ac:dyDescent="0.25">
      <c r="A2" s="2"/>
      <c r="B2" s="2"/>
      <c r="C2" s="2"/>
      <c r="D2" s="2"/>
      <c r="E2" s="2"/>
      <c r="F2" s="2"/>
      <c r="G2" s="2"/>
      <c r="H2" s="2"/>
      <c r="I2" s="4"/>
      <c r="J2" s="4"/>
      <c r="K2" s="4"/>
      <c r="L2" s="4"/>
      <c r="M2" s="4"/>
      <c r="N2" s="4"/>
    </row>
    <row r="3" spans="1:17" ht="41.1" customHeight="1" x14ac:dyDescent="0.3">
      <c r="A3" s="35" t="s">
        <v>23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7" x14ac:dyDescent="0.25">
      <c r="A4" s="2"/>
      <c r="B4" s="2"/>
      <c r="C4" s="2"/>
      <c r="D4" s="2"/>
      <c r="E4" s="2"/>
      <c r="F4" s="2"/>
      <c r="G4" s="2"/>
      <c r="H4" s="2"/>
      <c r="I4" s="4"/>
      <c r="J4" s="4"/>
      <c r="K4" s="4"/>
      <c r="L4" s="8"/>
      <c r="M4" s="9"/>
      <c r="N4" s="4"/>
    </row>
    <row r="5" spans="1:17" ht="27" customHeight="1" x14ac:dyDescent="0.25">
      <c r="A5" s="37" t="s">
        <v>1</v>
      </c>
      <c r="B5" s="37"/>
      <c r="C5" s="53" t="s">
        <v>24</v>
      </c>
      <c r="D5" s="53"/>
      <c r="E5" s="54"/>
      <c r="F5" s="53"/>
      <c r="G5" s="53"/>
      <c r="H5" s="54"/>
      <c r="I5" s="53"/>
      <c r="J5" s="53"/>
      <c r="K5" s="53"/>
      <c r="L5" s="53"/>
      <c r="M5" s="53"/>
      <c r="N5" s="53"/>
      <c r="O5" s="53"/>
    </row>
    <row r="6" spans="1:17" ht="45" customHeight="1" x14ac:dyDescent="0.25">
      <c r="A6" s="37" t="s">
        <v>11</v>
      </c>
      <c r="B6" s="37"/>
      <c r="C6" s="55" t="s">
        <v>12</v>
      </c>
      <c r="D6" s="55"/>
      <c r="E6" s="56"/>
      <c r="F6" s="55"/>
      <c r="G6" s="55"/>
      <c r="H6" s="56"/>
      <c r="I6" s="55"/>
      <c r="J6" s="55"/>
      <c r="K6" s="55"/>
      <c r="L6" s="55"/>
      <c r="M6" s="55"/>
      <c r="N6" s="55"/>
      <c r="O6" s="55"/>
    </row>
    <row r="7" spans="1:17" ht="66.75" customHeight="1" x14ac:dyDescent="0.25">
      <c r="A7" s="74" t="s">
        <v>26</v>
      </c>
      <c r="B7" s="75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7"/>
    </row>
    <row r="8" spans="1:17" ht="121.5" customHeight="1" x14ac:dyDescent="0.25">
      <c r="A8" s="43" t="s">
        <v>17</v>
      </c>
      <c r="B8" s="44"/>
      <c r="C8" s="44"/>
      <c r="D8" s="44"/>
      <c r="E8" s="45"/>
      <c r="F8" s="44"/>
      <c r="G8" s="44"/>
      <c r="H8" s="45"/>
      <c r="I8" s="44"/>
      <c r="J8" s="44"/>
      <c r="K8" s="44"/>
      <c r="L8" s="44"/>
      <c r="M8" s="44"/>
      <c r="N8" s="44"/>
      <c r="O8" s="44"/>
    </row>
    <row r="9" spans="1:17" ht="126" customHeight="1" x14ac:dyDescent="0.25">
      <c r="A9" s="57" t="s">
        <v>2</v>
      </c>
      <c r="B9" s="62" t="s">
        <v>3</v>
      </c>
      <c r="C9" s="63"/>
      <c r="D9" s="38" t="s">
        <v>4</v>
      </c>
      <c r="E9" s="38" t="s">
        <v>20</v>
      </c>
      <c r="F9" s="57" t="s">
        <v>5</v>
      </c>
      <c r="G9" s="60" t="s">
        <v>14</v>
      </c>
      <c r="H9" s="60" t="s">
        <v>15</v>
      </c>
      <c r="I9" s="15" t="s">
        <v>28</v>
      </c>
      <c r="J9" s="15" t="s">
        <v>29</v>
      </c>
      <c r="K9" s="15" t="s">
        <v>30</v>
      </c>
      <c r="L9" s="72" t="s">
        <v>6</v>
      </c>
      <c r="M9" s="72" t="s">
        <v>7</v>
      </c>
      <c r="N9" s="38" t="s">
        <v>13</v>
      </c>
      <c r="O9" s="48" t="s">
        <v>8</v>
      </c>
    </row>
    <row r="10" spans="1:17" ht="18" customHeight="1" x14ac:dyDescent="0.25">
      <c r="A10" s="58"/>
      <c r="B10" s="64"/>
      <c r="C10" s="65"/>
      <c r="D10" s="39"/>
      <c r="E10" s="39"/>
      <c r="F10" s="58"/>
      <c r="G10" s="61"/>
      <c r="H10" s="61"/>
      <c r="I10" s="69" t="s">
        <v>21</v>
      </c>
      <c r="J10" s="70"/>
      <c r="K10" s="71"/>
      <c r="L10" s="73"/>
      <c r="M10" s="73"/>
      <c r="N10" s="39"/>
      <c r="O10" s="49"/>
    </row>
    <row r="11" spans="1:17" ht="51" customHeight="1" x14ac:dyDescent="0.25">
      <c r="A11" s="59"/>
      <c r="B11" s="66"/>
      <c r="C11" s="67"/>
      <c r="D11" s="40"/>
      <c r="E11" s="40"/>
      <c r="F11" s="59"/>
      <c r="G11" s="40"/>
      <c r="H11" s="68"/>
      <c r="I11" s="15" t="s">
        <v>16</v>
      </c>
      <c r="J11" s="15" t="s">
        <v>16</v>
      </c>
      <c r="K11" s="15" t="s">
        <v>16</v>
      </c>
      <c r="L11" s="10"/>
      <c r="M11" s="10"/>
      <c r="N11" s="40"/>
      <c r="O11" s="11"/>
    </row>
    <row r="12" spans="1:17" ht="128.25" customHeight="1" x14ac:dyDescent="0.25">
      <c r="A12" s="5" t="s">
        <v>10</v>
      </c>
      <c r="B12" s="46" t="s">
        <v>26</v>
      </c>
      <c r="C12" s="47"/>
      <c r="D12" s="14" t="s">
        <v>22</v>
      </c>
      <c r="E12" s="14" t="s">
        <v>27</v>
      </c>
      <c r="F12" s="12" t="s">
        <v>19</v>
      </c>
      <c r="G12" s="7">
        <v>1</v>
      </c>
      <c r="H12" s="18">
        <v>3</v>
      </c>
      <c r="I12" s="16">
        <v>85000</v>
      </c>
      <c r="J12" s="16">
        <v>86400</v>
      </c>
      <c r="K12" s="16">
        <v>88000</v>
      </c>
      <c r="L12" s="20">
        <f>STDEV(I12:K12)</f>
        <v>1501.1106998930268</v>
      </c>
      <c r="M12" s="20">
        <f>(L12/N12)*100</f>
        <v>1.7360570931684964</v>
      </c>
      <c r="N12" s="20">
        <f>(I12+J12+K12)/3</f>
        <v>86466.666666666672</v>
      </c>
      <c r="O12" s="21">
        <f>86466.67*E12</f>
        <v>2853400.11</v>
      </c>
      <c r="P12" s="1"/>
      <c r="Q12" s="1"/>
    </row>
    <row r="13" spans="1:17" ht="45.75" x14ac:dyDescent="0.25">
      <c r="A13" s="41"/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19" t="s">
        <v>18</v>
      </c>
      <c r="N13" s="5" t="s">
        <v>9</v>
      </c>
      <c r="O13" s="6">
        <f>O12</f>
        <v>2853400.11</v>
      </c>
    </row>
    <row r="14" spans="1:17" ht="15" customHeight="1" x14ac:dyDescent="0.25">
      <c r="A14" s="50" t="s">
        <v>32</v>
      </c>
      <c r="B14" s="51"/>
      <c r="C14" s="51"/>
      <c r="D14" s="51"/>
      <c r="E14" s="33">
        <f>O13</f>
        <v>2853400.11</v>
      </c>
      <c r="F14" s="32" t="s">
        <v>33</v>
      </c>
      <c r="G14" s="30"/>
      <c r="H14" s="30"/>
      <c r="I14" s="30"/>
      <c r="J14" s="30"/>
      <c r="K14" s="30"/>
      <c r="L14" s="30"/>
      <c r="M14" s="30"/>
      <c r="N14" s="30"/>
      <c r="O14" s="31"/>
    </row>
    <row r="15" spans="1:17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3"/>
    </row>
    <row r="16" spans="1:17" s="23" customForma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5"/>
    </row>
    <row r="17" spans="1:14" s="23" customFormat="1" ht="16.5" customHeight="1" x14ac:dyDescent="0.25">
      <c r="A17" s="34" t="s">
        <v>31</v>
      </c>
      <c r="B17" s="34"/>
      <c r="C17" s="34"/>
      <c r="D17" s="34"/>
      <c r="E17" s="26"/>
      <c r="F17" s="26"/>
      <c r="G17" s="26"/>
      <c r="H17" s="26"/>
      <c r="I17" s="26"/>
      <c r="J17" s="26"/>
      <c r="K17" s="26"/>
      <c r="L17" s="26"/>
      <c r="M17" s="26"/>
      <c r="N17" s="26"/>
    </row>
    <row r="18" spans="1:14" s="23" customFormat="1" ht="35.25" customHeight="1" x14ac:dyDescent="0.25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</row>
    <row r="19" spans="1:14" s="23" customFormat="1" ht="15.75" x14ac:dyDescent="0.25">
      <c r="A19" s="25"/>
      <c r="B19" s="78" t="s">
        <v>34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</row>
    <row r="20" spans="1:14" s="23" customFormat="1" ht="15.75" x14ac:dyDescent="0.25">
      <c r="A20" s="22"/>
      <c r="B20" s="78" t="s">
        <v>35</v>
      </c>
      <c r="C20" s="22"/>
      <c r="D20" s="22"/>
      <c r="E20" s="22"/>
      <c r="F20" s="22"/>
      <c r="G20" s="22"/>
      <c r="H20" s="22"/>
      <c r="I20" s="27"/>
      <c r="J20" s="27"/>
      <c r="K20" s="27"/>
      <c r="L20" s="27"/>
      <c r="M20" s="27"/>
      <c r="N20" s="27"/>
    </row>
    <row r="21" spans="1:14" s="23" customFormat="1" ht="15.75" x14ac:dyDescent="0.25">
      <c r="A21" s="28" t="s">
        <v>0</v>
      </c>
      <c r="B21" s="79" t="s">
        <v>36</v>
      </c>
      <c r="F21" s="25" t="s">
        <v>37</v>
      </c>
      <c r="I21" s="29"/>
      <c r="J21" s="29"/>
      <c r="K21" s="29"/>
      <c r="L21" s="29"/>
      <c r="M21" s="29"/>
      <c r="N21" s="29"/>
    </row>
    <row r="22" spans="1:14" s="23" customFormat="1" x14ac:dyDescent="0.25">
      <c r="I22" s="29"/>
      <c r="J22" s="29"/>
      <c r="K22" s="29"/>
      <c r="L22" s="29"/>
      <c r="M22" s="29"/>
      <c r="N22" s="29"/>
    </row>
  </sheetData>
  <mergeCells count="24">
    <mergeCell ref="J1:O1"/>
    <mergeCell ref="C5:O5"/>
    <mergeCell ref="A6:B6"/>
    <mergeCell ref="C6:O6"/>
    <mergeCell ref="F9:F11"/>
    <mergeCell ref="G9:G11"/>
    <mergeCell ref="N9:N11"/>
    <mergeCell ref="A9:A11"/>
    <mergeCell ref="D9:D11"/>
    <mergeCell ref="B9:C11"/>
    <mergeCell ref="H9:H11"/>
    <mergeCell ref="I10:K10"/>
    <mergeCell ref="L9:L10"/>
    <mergeCell ref="M9:M10"/>
    <mergeCell ref="A7:O7"/>
    <mergeCell ref="A17:D17"/>
    <mergeCell ref="A3:O3"/>
    <mergeCell ref="A5:B5"/>
    <mergeCell ref="E9:E11"/>
    <mergeCell ref="A13:L13"/>
    <mergeCell ref="A8:O8"/>
    <mergeCell ref="B12:C12"/>
    <mergeCell ref="O9:O10"/>
    <mergeCell ref="A14:D14"/>
  </mergeCells>
  <phoneticPr fontId="11" type="noConversion"/>
  <pageMargins left="0.23622047244094491" right="0.23622047244094491" top="3.937007874015748E-2" bottom="0.19685039370078741" header="0.51181102362204722" footer="0.51181102362204722"/>
  <pageSetup paperSize="9" scale="49" fitToHeight="0" orientation="landscape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Аюпов Дамир Айратович</dc:creator>
  <cp:lastModifiedBy>Админ</cp:lastModifiedBy>
  <cp:revision>7</cp:revision>
  <cp:lastPrinted>2024-06-20T12:36:20Z</cp:lastPrinted>
  <dcterms:created xsi:type="dcterms:W3CDTF">2014-01-17T11:35:00Z</dcterms:created>
  <dcterms:modified xsi:type="dcterms:W3CDTF">2024-06-20T12:36:25Z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1049-11.2.0.11440</vt:lpwstr>
  </property>
  <property fmtid="{D5CDD505-2E9C-101B-9397-08002B2CF9AE}" pid="3" name="ICV">
    <vt:lpwstr>9586C364BAE0484588C7CBEE8914A7E6</vt:lpwstr>
  </property>
  <property fmtid="{D5CDD505-2E9C-101B-9397-08002B2CF9AE}" pid="4" name="Generator">
    <vt:lpwstr>NPOI</vt:lpwstr>
  </property>
  <property fmtid="{D5CDD505-2E9C-101B-9397-08002B2CF9AE}" pid="5" name="Generator Version">
    <vt:lpwstr>2.4.1</vt:lpwstr>
  </property>
</Properties>
</file>